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NAC\2024\"/>
    </mc:Choice>
  </mc:AlternateContent>
  <bookViews>
    <workbookView xWindow="-120" yWindow="-120" windowWidth="29040" windowHeight="15720"/>
  </bookViews>
  <sheets>
    <sheet name="COM_MOF_2021_202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C26" i="1"/>
  <c r="D24" i="1"/>
  <c r="D23" i="1"/>
  <c r="D22" i="1"/>
  <c r="D21" i="1"/>
  <c r="D20" i="1"/>
  <c r="D17" i="1"/>
  <c r="D16" i="1"/>
  <c r="D15" i="1"/>
  <c r="D14" i="1"/>
  <c r="D13" i="1"/>
  <c r="D12" i="1"/>
  <c r="D11" i="1"/>
  <c r="D26" i="1" l="1"/>
  <c r="C18" i="1"/>
  <c r="D18" i="1" l="1"/>
  <c r="C27" i="1" l="1"/>
  <c r="D27" i="1" l="1"/>
</calcChain>
</file>

<file path=xl/sharedStrings.xml><?xml version="1.0" encoding="utf-8"?>
<sst xmlns="http://schemas.openxmlformats.org/spreadsheetml/2006/main" count="28" uniqueCount="28">
  <si>
    <t>Risorse</t>
  </si>
  <si>
    <t>Lordo dipendente</t>
  </si>
  <si>
    <t>Descrizione</t>
  </si>
  <si>
    <t>Lordo Stato</t>
  </si>
  <si>
    <t>Fondo Istituto</t>
  </si>
  <si>
    <t>Funzioni Strumentali Docenti</t>
  </si>
  <si>
    <t>Incarichi Specifici ATA</t>
  </si>
  <si>
    <t>TOTALE ISTITUTI CONTRATTUALI</t>
  </si>
  <si>
    <t>Ore eccedenti pratica sportiva</t>
  </si>
  <si>
    <t xml:space="preserve">              </t>
  </si>
  <si>
    <t xml:space="preserve">       </t>
  </si>
  <si>
    <t>progetti aree a rischio</t>
  </si>
  <si>
    <t xml:space="preserve">Economie a.s. precedente FIS </t>
  </si>
  <si>
    <t>Economie a.s. precedente funz. Strum.</t>
  </si>
  <si>
    <t>Economie a.s. precedente prat. Sport.</t>
  </si>
  <si>
    <t>Economie a.s. precedente inc specifici</t>
  </si>
  <si>
    <t>Economie a.s. precedente ore eccedenti</t>
  </si>
  <si>
    <t>Fondo valorizzazione personale</t>
  </si>
  <si>
    <t>Ore eccedenti sostituzione colleghi assenti</t>
  </si>
  <si>
    <t>Economie Totali anni precedenti</t>
  </si>
  <si>
    <t>Totale per anno scolastico 2022-2023</t>
  </si>
  <si>
    <t>Economia anni precedenti</t>
  </si>
  <si>
    <t xml:space="preserve">Istituto Comprensivo SQUINZANO </t>
  </si>
  <si>
    <t>Via  Brindisi, 7 73018 – Squinzano</t>
  </si>
  <si>
    <t xml:space="preserve">Tel. 0832/521825    </t>
  </si>
  <si>
    <t>Sito: www.comprensivosquinzano.edu.it</t>
  </si>
  <si>
    <t>Economie a.s. precedente aree a rischio</t>
  </si>
  <si>
    <t>AMMONTARE COMPLESSIVO DEI PREMI COLLEGATI ALLA PERFORMANCE STANZIATI PER L'A.S.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</si>
</sst>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hadow/>
      <sz val="18"/>
      <name val="Times New Roman"/>
      <family val="1"/>
    </font>
    <font>
      <sz val="9"/>
      <name val="Times New Roman"/>
      <family val="1"/>
    </font>
    <font>
      <b/>
      <sz val="14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4" fontId="1" fillId="0" borderId="1" xfId="0" applyNumberFormat="1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8" fillId="0" borderId="16" xfId="0" applyFont="1" applyBorder="1"/>
    <xf numFmtId="0" fontId="0" fillId="0" borderId="17" xfId="0" applyBorder="1"/>
    <xf numFmtId="0" fontId="8" fillId="0" borderId="17" xfId="0" applyFont="1" applyBorder="1"/>
    <xf numFmtId="0" fontId="0" fillId="0" borderId="18" xfId="0" applyBorder="1"/>
    <xf numFmtId="4" fontId="0" fillId="0" borderId="0" xfId="0" applyNumberFormat="1"/>
    <xf numFmtId="0" fontId="1" fillId="0" borderId="4" xfId="0" applyFont="1" applyBorder="1"/>
    <xf numFmtId="0" fontId="1" fillId="0" borderId="2" xfId="0" applyFont="1" applyBorder="1"/>
    <xf numFmtId="164" fontId="10" fillId="0" borderId="19" xfId="0" applyNumberFormat="1" applyFont="1" applyBorder="1"/>
    <xf numFmtId="0" fontId="9" fillId="3" borderId="4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20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180975</xdr:rowOff>
    </xdr:from>
    <xdr:to>
      <xdr:col>3</xdr:col>
      <xdr:colOff>952500</xdr:colOff>
      <xdr:row>2</xdr:row>
      <xdr:rowOff>104775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19AC8433-79D3-4677-969B-F06828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180975"/>
          <a:ext cx="676275" cy="685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</xdr:row>
      <xdr:rowOff>114300</xdr:rowOff>
    </xdr:from>
    <xdr:to>
      <xdr:col>3</xdr:col>
      <xdr:colOff>885825</xdr:colOff>
      <xdr:row>4</xdr:row>
      <xdr:rowOff>114300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5BA6AE5-A663-4470-90CA-1C962965924C}"/>
            </a:ext>
          </a:extLst>
        </xdr:cNvPr>
        <xdr:cNvSpPr>
          <a:spLocks noChangeShapeType="1"/>
        </xdr:cNvSpPr>
      </xdr:nvSpPr>
      <xdr:spPr bwMode="auto">
        <a:xfrm>
          <a:off x="0" y="1228725"/>
          <a:ext cx="6286500" cy="0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0</xdr:colOff>
      <xdr:row>2</xdr:row>
      <xdr:rowOff>142875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144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C30" sqref="C30"/>
    </sheetView>
  </sheetViews>
  <sheetFormatPr defaultRowHeight="12.75" x14ac:dyDescent="0.2"/>
  <cols>
    <col min="1" max="1" width="14.28515625" customWidth="1"/>
    <col min="2" max="2" width="27.5703125" customWidth="1"/>
    <col min="3" max="3" width="19.7109375" customWidth="1"/>
    <col min="4" max="4" width="18.85546875" customWidth="1"/>
    <col min="5" max="5" width="8.7109375" customWidth="1"/>
    <col min="6" max="6" width="5.42578125" customWidth="1"/>
  </cols>
  <sheetData>
    <row r="1" spans="1:6" ht="30" customHeight="1" x14ac:dyDescent="0.35">
      <c r="A1" s="39" t="s">
        <v>22</v>
      </c>
      <c r="B1" s="40"/>
      <c r="C1" s="40"/>
      <c r="D1" s="41"/>
      <c r="F1" s="3"/>
    </row>
    <row r="2" spans="1:6" ht="30" customHeight="1" x14ac:dyDescent="0.2">
      <c r="A2" s="42" t="s">
        <v>23</v>
      </c>
      <c r="B2" s="43"/>
      <c r="C2" s="43"/>
      <c r="D2" s="44"/>
      <c r="F2" s="4"/>
    </row>
    <row r="3" spans="1:6" ht="15" customHeight="1" x14ac:dyDescent="0.2">
      <c r="A3" s="42" t="s">
        <v>24</v>
      </c>
      <c r="B3" s="43"/>
      <c r="C3" s="43"/>
      <c r="D3" s="44"/>
      <c r="E3" s="2"/>
      <c r="F3" s="2"/>
    </row>
    <row r="4" spans="1:6" x14ac:dyDescent="0.2">
      <c r="A4" s="42" t="s">
        <v>25</v>
      </c>
      <c r="B4" s="43"/>
      <c r="C4" s="43"/>
      <c r="D4" s="44"/>
      <c r="E4" s="5"/>
      <c r="F4" s="5"/>
    </row>
    <row r="5" spans="1:6" ht="13.5" thickBot="1" x14ac:dyDescent="0.25">
      <c r="A5" s="10" t="s">
        <v>9</v>
      </c>
      <c r="B5" s="11"/>
      <c r="C5" s="12" t="s">
        <v>10</v>
      </c>
      <c r="D5" s="13"/>
    </row>
    <row r="6" spans="1:6" x14ac:dyDescent="0.2">
      <c r="A6" s="45"/>
      <c r="B6" s="45"/>
      <c r="C6" s="45"/>
      <c r="D6" s="45"/>
      <c r="E6" s="45"/>
      <c r="F6" s="1"/>
    </row>
    <row r="7" spans="1:6" ht="36.75" customHeight="1" x14ac:dyDescent="0.25">
      <c r="A7" s="18" t="s">
        <v>27</v>
      </c>
      <c r="B7" s="19"/>
      <c r="C7" s="19"/>
      <c r="D7" s="20"/>
    </row>
    <row r="8" spans="1:6" x14ac:dyDescent="0.2">
      <c r="A8" s="32" t="s">
        <v>2</v>
      </c>
      <c r="B8" s="33"/>
      <c r="C8" s="28" t="s">
        <v>0</v>
      </c>
      <c r="D8" s="29"/>
    </row>
    <row r="9" spans="1:6" x14ac:dyDescent="0.2">
      <c r="A9" s="34"/>
      <c r="B9" s="35"/>
      <c r="C9" s="38" t="s">
        <v>1</v>
      </c>
      <c r="D9" s="46" t="s">
        <v>3</v>
      </c>
    </row>
    <row r="10" spans="1:6" ht="27.75" customHeight="1" x14ac:dyDescent="0.2">
      <c r="A10" s="36"/>
      <c r="B10" s="37"/>
      <c r="C10" s="38"/>
      <c r="D10" s="46"/>
    </row>
    <row r="11" spans="1:6" ht="18" customHeight="1" x14ac:dyDescent="0.25">
      <c r="A11" s="30" t="s">
        <v>4</v>
      </c>
      <c r="B11" s="31"/>
      <c r="C11" s="6">
        <v>42043.75</v>
      </c>
      <c r="D11" s="17">
        <f>ROUND(C11*132.7/100,2)</f>
        <v>55792.06</v>
      </c>
    </row>
    <row r="12" spans="1:6" ht="18" customHeight="1" x14ac:dyDescent="0.25">
      <c r="A12" s="23" t="s">
        <v>5</v>
      </c>
      <c r="B12" s="23"/>
      <c r="C12" s="6">
        <v>4052.56</v>
      </c>
      <c r="D12" s="17">
        <f t="shared" ref="D12:D17" si="0">ROUND(C12*132.7/100,2)</f>
        <v>5377.75</v>
      </c>
    </row>
    <row r="13" spans="1:6" ht="18" customHeight="1" x14ac:dyDescent="0.25">
      <c r="A13" s="30" t="s">
        <v>6</v>
      </c>
      <c r="B13" s="31"/>
      <c r="C13" s="6">
        <v>2838.92</v>
      </c>
      <c r="D13" s="17">
        <f t="shared" si="0"/>
        <v>3767.25</v>
      </c>
    </row>
    <row r="14" spans="1:6" ht="18" customHeight="1" x14ac:dyDescent="0.25">
      <c r="A14" s="23" t="s">
        <v>18</v>
      </c>
      <c r="B14" s="23"/>
      <c r="C14" s="9">
        <v>2417.0100000000002</v>
      </c>
      <c r="D14" s="17">
        <f t="shared" si="0"/>
        <v>3207.37</v>
      </c>
    </row>
    <row r="15" spans="1:6" ht="18" customHeight="1" x14ac:dyDescent="0.25">
      <c r="A15" s="47" t="s">
        <v>8</v>
      </c>
      <c r="B15" s="23"/>
      <c r="C15" s="9">
        <v>1024.3900000000001</v>
      </c>
      <c r="D15" s="17">
        <f t="shared" si="0"/>
        <v>1359.37</v>
      </c>
    </row>
    <row r="16" spans="1:6" ht="18" customHeight="1" x14ac:dyDescent="0.25">
      <c r="A16" s="23" t="s">
        <v>11</v>
      </c>
      <c r="B16" s="23"/>
      <c r="C16" s="9">
        <v>241.45</v>
      </c>
      <c r="D16" s="17">
        <f t="shared" si="0"/>
        <v>320.39999999999998</v>
      </c>
    </row>
    <row r="17" spans="1:10" ht="18" customHeight="1" x14ac:dyDescent="0.25">
      <c r="A17" s="23" t="s">
        <v>17</v>
      </c>
      <c r="B17" s="23"/>
      <c r="C17" s="9">
        <v>12572.73</v>
      </c>
      <c r="D17" s="17">
        <f t="shared" si="0"/>
        <v>16684.009999999998</v>
      </c>
      <c r="J17" s="14"/>
    </row>
    <row r="18" spans="1:10" ht="18" customHeight="1" x14ac:dyDescent="0.2">
      <c r="A18" s="21" t="s">
        <v>20</v>
      </c>
      <c r="B18" s="22"/>
      <c r="C18" s="8">
        <f>SUM(C11:C17)</f>
        <v>65190.81</v>
      </c>
      <c r="D18" s="8">
        <f t="shared" ref="D18" si="1">SUM(D11:D17)</f>
        <v>86508.209999999977</v>
      </c>
    </row>
    <row r="19" spans="1:10" ht="18" customHeight="1" x14ac:dyDescent="0.2">
      <c r="A19" s="21" t="s">
        <v>21</v>
      </c>
      <c r="B19" s="22"/>
      <c r="C19" s="8"/>
      <c r="D19" s="8"/>
    </row>
    <row r="20" spans="1:10" ht="18" customHeight="1" x14ac:dyDescent="0.25">
      <c r="A20" s="23" t="s">
        <v>12</v>
      </c>
      <c r="B20" s="23"/>
      <c r="C20" s="6">
        <v>14017.5</v>
      </c>
      <c r="D20" s="17">
        <f t="shared" ref="D20:D25" si="2">ROUND(C20*132.7/100,2)</f>
        <v>18601.22</v>
      </c>
    </row>
    <row r="21" spans="1:10" ht="18" customHeight="1" x14ac:dyDescent="0.25">
      <c r="A21" s="24" t="s">
        <v>13</v>
      </c>
      <c r="B21" s="25"/>
      <c r="C21" s="6">
        <v>0</v>
      </c>
      <c r="D21" s="17">
        <f t="shared" si="2"/>
        <v>0</v>
      </c>
    </row>
    <row r="22" spans="1:10" ht="18" customHeight="1" x14ac:dyDescent="0.25">
      <c r="A22" s="24" t="s">
        <v>15</v>
      </c>
      <c r="B22" s="25"/>
      <c r="C22" s="6">
        <v>0.25</v>
      </c>
      <c r="D22" s="17">
        <f t="shared" si="2"/>
        <v>0.33</v>
      </c>
      <c r="G22" s="14"/>
    </row>
    <row r="23" spans="1:10" ht="18" customHeight="1" x14ac:dyDescent="0.25">
      <c r="A23" s="23" t="s">
        <v>16</v>
      </c>
      <c r="B23" s="23"/>
      <c r="C23" s="6">
        <v>532.48</v>
      </c>
      <c r="D23" s="17">
        <f t="shared" si="2"/>
        <v>706.6</v>
      </c>
      <c r="G23" s="14"/>
    </row>
    <row r="24" spans="1:10" ht="18" customHeight="1" x14ac:dyDescent="0.25">
      <c r="A24" s="23" t="s">
        <v>14</v>
      </c>
      <c r="B24" s="23"/>
      <c r="C24" s="6">
        <v>1031.5</v>
      </c>
      <c r="D24" s="17">
        <f t="shared" si="2"/>
        <v>1368.8</v>
      </c>
      <c r="G24" s="14"/>
    </row>
    <row r="25" spans="1:10" ht="18" customHeight="1" x14ac:dyDescent="0.25">
      <c r="A25" s="15" t="s">
        <v>26</v>
      </c>
      <c r="B25" s="16"/>
      <c r="C25" s="6">
        <v>484.98</v>
      </c>
      <c r="D25" s="48">
        <f t="shared" si="2"/>
        <v>643.57000000000005</v>
      </c>
      <c r="G25" s="14"/>
    </row>
    <row r="26" spans="1:10" ht="18" customHeight="1" x14ac:dyDescent="0.2">
      <c r="A26" s="21" t="s">
        <v>19</v>
      </c>
      <c r="B26" s="22"/>
      <c r="C26" s="8">
        <f>SUM(C20:C25)</f>
        <v>16066.71</v>
      </c>
      <c r="D26" s="8">
        <f>SUM(D20:D25)+0.01</f>
        <v>21320.53</v>
      </c>
    </row>
    <row r="27" spans="1:10" ht="18" customHeight="1" x14ac:dyDescent="0.2">
      <c r="A27" s="26" t="s">
        <v>7</v>
      </c>
      <c r="B27" s="27"/>
      <c r="C27" s="7">
        <f>+C18+C26</f>
        <v>81257.51999999999</v>
      </c>
      <c r="D27" s="7">
        <f>+D18+D26</f>
        <v>107828.73999999998</v>
      </c>
    </row>
  </sheetData>
  <mergeCells count="26">
    <mergeCell ref="A14:B14"/>
    <mergeCell ref="A17:B17"/>
    <mergeCell ref="A15:B15"/>
    <mergeCell ref="A13:B13"/>
    <mergeCell ref="A16:B16"/>
    <mergeCell ref="A1:D1"/>
    <mergeCell ref="A2:D2"/>
    <mergeCell ref="A3:D3"/>
    <mergeCell ref="A4:D4"/>
    <mergeCell ref="A6:E6"/>
    <mergeCell ref="A7:D7"/>
    <mergeCell ref="A19:B19"/>
    <mergeCell ref="A20:B20"/>
    <mergeCell ref="A21:B21"/>
    <mergeCell ref="A27:B27"/>
    <mergeCell ref="A26:B26"/>
    <mergeCell ref="A24:B24"/>
    <mergeCell ref="A23:B23"/>
    <mergeCell ref="A22:B22"/>
    <mergeCell ref="A12:B12"/>
    <mergeCell ref="C8:D8"/>
    <mergeCell ref="A18:B18"/>
    <mergeCell ref="A11:B11"/>
    <mergeCell ref="A8:B10"/>
    <mergeCell ref="C9:C10"/>
    <mergeCell ref="D9:D10"/>
  </mergeCells>
  <phoneticPr fontId="5" type="noConversion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COM_MOF_2021_2022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igigigi</dc:creator>
  <cp:lastModifiedBy>Utente</cp:lastModifiedBy>
  <cp:lastPrinted>2021-10-09T10:40:34Z</cp:lastPrinted>
  <dcterms:created xsi:type="dcterms:W3CDTF">2010-07-02T09:43:51Z</dcterms:created>
  <dcterms:modified xsi:type="dcterms:W3CDTF">2024-05-22T12:22:34Z</dcterms:modified>
</cp:coreProperties>
</file>